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1 квартал 2020" sheetId="1" r:id="rId1"/>
  </sheets>
  <definedNames>
    <definedName name="Z_2505F84B_EDD5_43D7_8CE7_AFF925DFBFF7_.wvu.Cols" localSheetId="0" hidden="1">'1 квартал 2020'!#REF!</definedName>
    <definedName name="Z_2505F84B_EDD5_43D7_8CE7_AFF925DFBFF7_.wvu.PrintArea" localSheetId="0" hidden="1">'1 квартал 2020'!$B$1:$H$31</definedName>
    <definedName name="Z_2505F84B_EDD5_43D7_8CE7_AFF925DFBFF7_.wvu.PrintTitles" localSheetId="0" hidden="1">'1 квартал 2020'!$B:$B,'1 квартал 2020'!$3:$5</definedName>
    <definedName name="Z_2505F84B_EDD5_43D7_8CE7_AFF925DFBFF7_.wvu.Rows" localSheetId="0" hidden="1">'1 квартал 2020'!#REF!,'1 квартал 2020'!$5:$5,'1 квартал 2020'!#REF!,'1 квартал 2020'!#REF!,'1 квартал 2020'!#REF!,'1 квартал 2020'!#REF!</definedName>
    <definedName name="Z_9D015A7B_71BF_4A38_92C8_CCD8973F5CA0_.wvu.Cols" localSheetId="0" hidden="1">'1 квартал 2020'!#REF!,'1 квартал 2020'!#REF!</definedName>
    <definedName name="Z_9D015A7B_71BF_4A38_92C8_CCD8973F5CA0_.wvu.FilterData" localSheetId="0" hidden="1">'1 квартал 2020'!$B$5:$H$31</definedName>
    <definedName name="Z_9D015A7B_71BF_4A38_92C8_CCD8973F5CA0_.wvu.PrintArea" localSheetId="0" hidden="1">'1 квартал 2020'!#REF!</definedName>
    <definedName name="Z_9D015A7B_71BF_4A38_92C8_CCD8973F5CA0_.wvu.PrintTitles" localSheetId="0" hidden="1">'1 квартал 2020'!$B:$B,'1 квартал 2020'!$3:$5</definedName>
    <definedName name="Z_9D015A7B_71BF_4A38_92C8_CCD8973F5CA0_.wvu.Rows" localSheetId="0" hidden="1">'1 квартал 2020'!#REF!</definedName>
    <definedName name="_xlnm.Print_Titles" localSheetId="0">'1 квартал 2020'!$B:$B,'1 квартал 2020'!$3:$4</definedName>
    <definedName name="_xlnm.Print_Area" localSheetId="0">'1 квартал 2020'!$A$1:$H$34</definedName>
  </definedNames>
  <calcPr fullCalcOnLoad="1"/>
</workbook>
</file>

<file path=xl/sharedStrings.xml><?xml version="1.0" encoding="utf-8"?>
<sst xmlns="http://schemas.openxmlformats.org/spreadsheetml/2006/main" count="67" uniqueCount="66">
  <si>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</si>
  <si>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</si>
  <si>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</si>
  <si>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</si>
  <si>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</si>
  <si>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</si>
  <si>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</si>
  <si>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</si>
  <si>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</si>
  <si>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</si>
  <si>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</si>
  <si>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63 0 00 00000</t>
  </si>
  <si>
    <t>65 0 00 00000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</si>
  <si>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</si>
  <si>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</si>
  <si>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</si>
  <si>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</si>
  <si>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</si>
  <si>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61 0 00 00000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</si>
  <si>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Питерского муниципального района на 2018-2020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</si>
  <si>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</si>
  <si>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"Гармонизация межнациональных и межконфессиональных отношений в Питерском муниципальном районе на 2017-2020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</si>
  <si>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</si>
  <si>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</si>
  <si>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</si>
  <si>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</si>
  <si>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</si>
  <si>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</si>
  <si>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</si>
  <si>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</si>
  <si>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</si>
  <si>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</si>
  <si>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</si>
  <si>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</si>
  <si>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</si>
  <si>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</si>
  <si>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</si>
  <si>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</si>
  <si>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</si>
  <si>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</si>
  <si>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</si>
  <si>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</si>
  <si>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</si>
  <si>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</si>
  <si>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</si>
  <si>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</si>
  <si>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</si>
  <si>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</si>
  <si>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</si>
  <si>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</si>
  <si>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</si>
  <si>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</si>
  <si>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</si>
  <si>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</si>
  <si>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</si>
  <si>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</si>
  <si>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</si>
  <si>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</si>
  <si>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</si>
  <si>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1 кв. 2021 года </t>
  </si>
  <si>
    <t>на 1 апреля 2021 года</t>
  </si>
  <si>
    <t>на 1 апреля 2020 года</t>
  </si>
  <si>
    <t>51 0 00 00000</t>
  </si>
  <si>
    <t>Муниципальная программа "Развитие экономического потенциала и повышение инвестиционной привлекательности Питерского муниципального района"</t>
  </si>
  <si>
    <t>71 0 00 00000</t>
  </si>
  <si>
    <t>Муниципальная программа "Профилактика терроризма, экстремизма и правонарушений, противодействие идеологии терроризма, злоупотреблению наркотиками и их незаконному обороту на территории Питерского муниципального района Саратовской области на 2021- 2023 годы"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</si>
</sst>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Zeros="0" tabSelected="1" view="pageBreakPreview" zoomScale="57" zoomScaleNormal="70" zoomScaleSheetLayoutView="57" zoomScalePageLayoutView="55" workbookViewId="0" topLeftCell="A1">
      <pane xSplit="2" ySplit="5" topLeftCell="C1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H34" sqref="H34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59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60</v>
      </c>
      <c r="D3" s="46"/>
      <c r="E3" s="46"/>
      <c r="F3" s="46"/>
      <c r="G3" s="16" t="s">
        <v>61</v>
      </c>
      <c r="H3" s="46" t="s">
        <v>7</v>
      </c>
    </row>
    <row r="4" spans="1:17" s="6" customFormat="1" ht="95.25" customHeight="1">
      <c r="A4" s="45"/>
      <c r="B4" s="43"/>
      <c r="C4" s="37" t="s">
        <v>15</v>
      </c>
      <c r="D4" s="37" t="s">
        <v>16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17" ht="18" customHeight="1">
      <c r="A6" s="26" t="s">
        <v>62</v>
      </c>
      <c r="B6" s="22" t="s">
        <v>63</v>
      </c>
      <c r="C6" s="31">
        <v>263.6</v>
      </c>
      <c r="D6" s="31">
        <v>263.6</v>
      </c>
      <c r="E6" s="31">
        <v>0</v>
      </c>
      <c r="F6" s="31">
        <f aca="true" t="shared" si="0" ref="F6:F12">E6/D6*100</f>
        <v>0</v>
      </c>
      <c r="G6" s="31">
        <v>0</v>
      </c>
      <c r="H6" s="31" t="e">
        <f aca="true" t="shared" si="1" ref="H6:H12">E6/G6*100</f>
        <v>#DIV/0!</v>
      </c>
      <c r="J6" s="12"/>
      <c r="K6" s="12"/>
      <c r="L6" s="12"/>
      <c r="M6" s="12"/>
      <c r="N6" s="12"/>
      <c r="O6" s="12"/>
      <c r="P6" s="12"/>
      <c r="Q6" s="12"/>
    </row>
    <row r="7" spans="1:8" s="27" customFormat="1" ht="46.5">
      <c r="A7" s="18" t="s">
        <v>9</v>
      </c>
      <c r="B7" s="22" t="s">
        <v>17</v>
      </c>
      <c r="C7" s="31">
        <v>15502.4</v>
      </c>
      <c r="D7" s="31">
        <v>15502.4</v>
      </c>
      <c r="E7" s="31">
        <v>2583.7</v>
      </c>
      <c r="F7" s="31">
        <f t="shared" si="0"/>
        <v>16.666451646196716</v>
      </c>
      <c r="G7" s="31">
        <v>3126</v>
      </c>
      <c r="H7" s="31">
        <f t="shared" si="1"/>
        <v>82.65195137555982</v>
      </c>
    </row>
    <row r="8" spans="1:8" s="27" customFormat="1" ht="46.5">
      <c r="A8" s="18" t="s">
        <v>18</v>
      </c>
      <c r="B8" s="22" t="s">
        <v>19</v>
      </c>
      <c r="C8" s="31">
        <v>0</v>
      </c>
      <c r="D8" s="31">
        <v>0</v>
      </c>
      <c r="E8" s="31">
        <v>0</v>
      </c>
      <c r="F8" s="31" t="e">
        <f t="shared" si="0"/>
        <v>#DIV/0!</v>
      </c>
      <c r="G8" s="31">
        <v>734.6</v>
      </c>
      <c r="H8" s="31">
        <f t="shared" si="1"/>
        <v>0</v>
      </c>
    </row>
    <row r="9" spans="1:8" s="27" customFormat="1" ht="30.75">
      <c r="A9" s="18" t="s">
        <v>10</v>
      </c>
      <c r="B9" s="22" t="s">
        <v>20</v>
      </c>
      <c r="C9" s="31">
        <v>3046.6</v>
      </c>
      <c r="D9" s="31">
        <v>3046.6</v>
      </c>
      <c r="E9" s="31">
        <v>703.6</v>
      </c>
      <c r="F9" s="31">
        <f t="shared" si="0"/>
        <v>23.09459725595746</v>
      </c>
      <c r="G9" s="31">
        <v>652.2</v>
      </c>
      <c r="H9" s="31">
        <f t="shared" si="1"/>
        <v>107.88101809260962</v>
      </c>
    </row>
    <row r="10" spans="1:8" s="27" customFormat="1" ht="30.75">
      <c r="A10" s="18" t="s">
        <v>11</v>
      </c>
      <c r="B10" s="25" t="s">
        <v>21</v>
      </c>
      <c r="C10" s="31">
        <v>0</v>
      </c>
      <c r="D10" s="31">
        <v>0</v>
      </c>
      <c r="E10" s="31">
        <v>0</v>
      </c>
      <c r="F10" s="31" t="e">
        <f t="shared" si="0"/>
        <v>#DIV/0!</v>
      </c>
      <c r="G10" s="31">
        <v>0</v>
      </c>
      <c r="H10" s="31" t="e">
        <f t="shared" si="1"/>
        <v>#DIV/0!</v>
      </c>
    </row>
    <row r="11" spans="1:8" s="27" customFormat="1" ht="30.75">
      <c r="A11" s="18" t="s">
        <v>12</v>
      </c>
      <c r="B11" s="25" t="s">
        <v>22</v>
      </c>
      <c r="C11" s="31">
        <v>85</v>
      </c>
      <c r="D11" s="31">
        <v>85</v>
      </c>
      <c r="E11" s="31">
        <v>0</v>
      </c>
      <c r="F11" s="31">
        <f t="shared" si="0"/>
        <v>0</v>
      </c>
      <c r="G11" s="31">
        <v>0</v>
      </c>
      <c r="H11" s="31" t="e">
        <f t="shared" si="1"/>
        <v>#DIV/0!</v>
      </c>
    </row>
    <row r="12" spans="1:8" s="27" customFormat="1" ht="30.75">
      <c r="A12" s="18" t="s">
        <v>13</v>
      </c>
      <c r="B12" s="22" t="s">
        <v>23</v>
      </c>
      <c r="C12" s="31">
        <v>35.7</v>
      </c>
      <c r="D12" s="31">
        <v>35.7</v>
      </c>
      <c r="E12" s="31">
        <v>0</v>
      </c>
      <c r="F12" s="31">
        <f t="shared" si="0"/>
        <v>0</v>
      </c>
      <c r="G12" s="31">
        <v>0</v>
      </c>
      <c r="H12" s="31" t="e">
        <f t="shared" si="1"/>
        <v>#DIV/0!</v>
      </c>
    </row>
    <row r="13" spans="1:8" s="27" customFormat="1" ht="31.5" customHeight="1">
      <c r="A13" s="26" t="s">
        <v>14</v>
      </c>
      <c r="B13" s="22" t="s">
        <v>24</v>
      </c>
      <c r="C13" s="31">
        <v>5154</v>
      </c>
      <c r="D13" s="31">
        <v>5154</v>
      </c>
      <c r="E13" s="31">
        <v>0</v>
      </c>
      <c r="F13" s="31">
        <f>E13/D13*100</f>
        <v>0</v>
      </c>
      <c r="G13" s="31">
        <v>0</v>
      </c>
      <c r="H13" s="31" t="e">
        <f aca="true" t="shared" si="2" ref="H13:H19">E13/G13*100</f>
        <v>#DIV/0!</v>
      </c>
    </row>
    <row r="14" spans="1:8" s="27" customFormat="1" ht="61.5" customHeight="1">
      <c r="A14" s="26" t="s">
        <v>64</v>
      </c>
      <c r="B14" s="22" t="s">
        <v>65</v>
      </c>
      <c r="C14" s="31">
        <v>5</v>
      </c>
      <c r="D14" s="31">
        <v>5</v>
      </c>
      <c r="E14" s="31"/>
      <c r="F14" s="31">
        <f>E14/D14*100</f>
        <v>0</v>
      </c>
      <c r="G14" s="31">
        <v>0</v>
      </c>
      <c r="H14" s="31" t="e">
        <f t="shared" si="2"/>
        <v>#DIV/0!</v>
      </c>
    </row>
    <row r="15" spans="1:8" s="27" customFormat="1" ht="30.75">
      <c r="A15" s="26" t="s">
        <v>25</v>
      </c>
      <c r="B15" s="22" t="s">
        <v>26</v>
      </c>
      <c r="C15" s="31">
        <v>432.9</v>
      </c>
      <c r="D15" s="31">
        <v>432.9</v>
      </c>
      <c r="E15" s="31">
        <v>0</v>
      </c>
      <c r="F15" s="31">
        <f>E15/D15*100</f>
        <v>0</v>
      </c>
      <c r="G15" s="31">
        <v>0</v>
      </c>
      <c r="H15" s="31" t="e">
        <f t="shared" si="2"/>
        <v>#DIV/0!</v>
      </c>
    </row>
    <row r="16" spans="1:8" s="27" customFormat="1" ht="46.5">
      <c r="A16" s="18" t="s">
        <v>27</v>
      </c>
      <c r="B16" s="22" t="s">
        <v>28</v>
      </c>
      <c r="C16" s="31">
        <v>717.5</v>
      </c>
      <c r="D16" s="31">
        <v>717.5</v>
      </c>
      <c r="E16" s="31">
        <v>106.8</v>
      </c>
      <c r="F16" s="31">
        <f>E16/D16*100</f>
        <v>14.885017421602786</v>
      </c>
      <c r="G16" s="31">
        <v>0</v>
      </c>
      <c r="H16" s="31" t="e">
        <f t="shared" si="2"/>
        <v>#DIV/0!</v>
      </c>
    </row>
    <row r="17" spans="1:8" s="27" customFormat="1" ht="30.75">
      <c r="A17" s="19" t="s">
        <v>29</v>
      </c>
      <c r="B17" s="28" t="s">
        <v>30</v>
      </c>
      <c r="C17" s="29">
        <v>717.5</v>
      </c>
      <c r="D17" s="29">
        <v>717.5</v>
      </c>
      <c r="E17" s="29">
        <v>106.8</v>
      </c>
      <c r="F17" s="29">
        <f aca="true" t="shared" si="3" ref="F17:F31">E17/D17*100</f>
        <v>14.885017421602786</v>
      </c>
      <c r="G17" s="30">
        <v>0</v>
      </c>
      <c r="H17" s="13" t="e">
        <f t="shared" si="2"/>
        <v>#DIV/0!</v>
      </c>
    </row>
    <row r="18" spans="1:8" s="27" customFormat="1" ht="30.75">
      <c r="A18" s="18" t="s">
        <v>31</v>
      </c>
      <c r="B18" s="22" t="s">
        <v>32</v>
      </c>
      <c r="C18" s="31">
        <v>2724.4</v>
      </c>
      <c r="D18" s="31">
        <v>2724.4</v>
      </c>
      <c r="E18" s="31">
        <v>664</v>
      </c>
      <c r="F18" s="31">
        <f>E18/D18*100</f>
        <v>24.372338863602995</v>
      </c>
      <c r="G18" s="31">
        <v>843.4</v>
      </c>
      <c r="H18" s="31">
        <f t="shared" si="2"/>
        <v>78.72895423286697</v>
      </c>
    </row>
    <row r="19" spans="1:8" s="27" customFormat="1" ht="46.5">
      <c r="A19" s="19" t="s">
        <v>33</v>
      </c>
      <c r="B19" s="23" t="s">
        <v>34</v>
      </c>
      <c r="C19" s="29">
        <v>2724.4</v>
      </c>
      <c r="D19" s="29">
        <v>2724.4</v>
      </c>
      <c r="E19" s="29">
        <v>664</v>
      </c>
      <c r="F19" s="29">
        <f t="shared" si="3"/>
        <v>24.372338863602995</v>
      </c>
      <c r="G19" s="30">
        <v>843.4</v>
      </c>
      <c r="H19" s="32">
        <f t="shared" si="2"/>
        <v>78.72895423286697</v>
      </c>
    </row>
    <row r="20" spans="1:8" s="27" customFormat="1" ht="15">
      <c r="A20" s="18" t="s">
        <v>35</v>
      </c>
      <c r="B20" s="38" t="s">
        <v>36</v>
      </c>
      <c r="C20" s="31">
        <v>27437.7</v>
      </c>
      <c r="D20" s="31">
        <v>27437.7</v>
      </c>
      <c r="E20" s="31">
        <v>415.5</v>
      </c>
      <c r="F20" s="31">
        <f>E20/D20*100</f>
        <v>1.5143397587990246</v>
      </c>
      <c r="G20" s="31">
        <v>8</v>
      </c>
      <c r="H20" s="31">
        <f aca="true" t="shared" si="4" ref="H20:H28">E20/G20*100</f>
        <v>5193.75</v>
      </c>
    </row>
    <row r="21" spans="1:8" s="27" customFormat="1" ht="30.75">
      <c r="A21" s="19" t="s">
        <v>38</v>
      </c>
      <c r="B21" s="23" t="s">
        <v>37</v>
      </c>
      <c r="C21" s="29">
        <v>26737.7</v>
      </c>
      <c r="D21" s="29">
        <v>26737.7</v>
      </c>
      <c r="E21" s="29">
        <v>415.5</v>
      </c>
      <c r="F21" s="29">
        <f t="shared" si="3"/>
        <v>1.5539855709354207</v>
      </c>
      <c r="G21" s="30">
        <v>8</v>
      </c>
      <c r="H21" s="32">
        <f t="shared" si="4"/>
        <v>5193.75</v>
      </c>
    </row>
    <row r="22" spans="1:8" s="27" customFormat="1" ht="30.75">
      <c r="A22" s="19" t="s">
        <v>40</v>
      </c>
      <c r="B22" s="23" t="s">
        <v>39</v>
      </c>
      <c r="C22" s="29">
        <v>0</v>
      </c>
      <c r="D22" s="29">
        <v>0</v>
      </c>
      <c r="E22" s="29">
        <v>0</v>
      </c>
      <c r="F22" s="29" t="e">
        <f t="shared" si="3"/>
        <v>#DIV/0!</v>
      </c>
      <c r="G22" s="30">
        <v>0</v>
      </c>
      <c r="H22" s="32" t="e">
        <f t="shared" si="4"/>
        <v>#DIV/0!</v>
      </c>
    </row>
    <row r="23" spans="1:8" s="27" customFormat="1" ht="30" customHeight="1">
      <c r="A23" s="19" t="s">
        <v>42</v>
      </c>
      <c r="B23" s="23" t="s">
        <v>41</v>
      </c>
      <c r="C23" s="29">
        <v>700</v>
      </c>
      <c r="D23" s="29">
        <v>700</v>
      </c>
      <c r="E23" s="29">
        <v>0</v>
      </c>
      <c r="F23" s="29">
        <f t="shared" si="3"/>
        <v>0</v>
      </c>
      <c r="G23" s="30">
        <v>0</v>
      </c>
      <c r="H23" s="32" t="e">
        <f t="shared" si="4"/>
        <v>#DIV/0!</v>
      </c>
    </row>
    <row r="24" spans="1:8" s="27" customFormat="1" ht="30.75">
      <c r="A24" s="18" t="s">
        <v>43</v>
      </c>
      <c r="B24" s="22" t="s">
        <v>44</v>
      </c>
      <c r="C24" s="31">
        <v>234113.6</v>
      </c>
      <c r="D24" s="31">
        <v>234113.6</v>
      </c>
      <c r="E24" s="31">
        <v>52571.1</v>
      </c>
      <c r="F24" s="31">
        <f>E24/D24*100</f>
        <v>22.45538063572556</v>
      </c>
      <c r="G24" s="31">
        <v>45406</v>
      </c>
      <c r="H24" s="31">
        <f t="shared" si="4"/>
        <v>115.78007311809012</v>
      </c>
    </row>
    <row r="25" spans="1:8" s="27" customFormat="1" ht="15">
      <c r="A25" s="19" t="s">
        <v>45</v>
      </c>
      <c r="B25" s="23" t="s">
        <v>49</v>
      </c>
      <c r="C25" s="29">
        <v>69600.2</v>
      </c>
      <c r="D25" s="29">
        <v>69600.2</v>
      </c>
      <c r="E25" s="29">
        <v>15514.3</v>
      </c>
      <c r="F25" s="29">
        <f t="shared" si="3"/>
        <v>22.29059686610096</v>
      </c>
      <c r="G25" s="30">
        <v>14578.1</v>
      </c>
      <c r="H25" s="32">
        <f t="shared" si="4"/>
        <v>106.4219617096878</v>
      </c>
    </row>
    <row r="26" spans="1:8" s="27" customFormat="1" ht="22.5" customHeight="1">
      <c r="A26" s="19" t="s">
        <v>46</v>
      </c>
      <c r="B26" s="23" t="s">
        <v>50</v>
      </c>
      <c r="C26" s="29">
        <v>153376.3</v>
      </c>
      <c r="D26" s="29">
        <v>153376.3</v>
      </c>
      <c r="E26" s="29">
        <v>35032.2</v>
      </c>
      <c r="F26" s="29">
        <f t="shared" si="3"/>
        <v>22.840686598907393</v>
      </c>
      <c r="G26" s="30">
        <v>28502.6</v>
      </c>
      <c r="H26" s="32">
        <f t="shared" si="4"/>
        <v>122.90878726852989</v>
      </c>
    </row>
    <row r="27" spans="1:8" s="27" customFormat="1" ht="15">
      <c r="A27" s="19" t="s">
        <v>47</v>
      </c>
      <c r="B27" s="39" t="s">
        <v>51</v>
      </c>
      <c r="C27" s="29">
        <v>10791.3</v>
      </c>
      <c r="D27" s="29">
        <v>10791.3</v>
      </c>
      <c r="E27" s="29">
        <v>2024.6</v>
      </c>
      <c r="F27" s="29">
        <f t="shared" si="3"/>
        <v>18.761409654073187</v>
      </c>
      <c r="G27" s="30">
        <v>2325.3</v>
      </c>
      <c r="H27" s="32">
        <f t="shared" si="4"/>
        <v>87.06833526856748</v>
      </c>
    </row>
    <row r="28" spans="1:8" s="27" customFormat="1" ht="24.75" customHeight="1">
      <c r="A28" s="19" t="s">
        <v>48</v>
      </c>
      <c r="B28" s="23" t="s">
        <v>52</v>
      </c>
      <c r="C28" s="29">
        <v>345.8</v>
      </c>
      <c r="D28" s="29">
        <v>345.8</v>
      </c>
      <c r="E28" s="29">
        <v>0</v>
      </c>
      <c r="F28" s="29">
        <f t="shared" si="3"/>
        <v>0</v>
      </c>
      <c r="G28" s="30">
        <v>0</v>
      </c>
      <c r="H28" s="32" t="e">
        <f t="shared" si="4"/>
        <v>#DIV/0!</v>
      </c>
    </row>
    <row r="29" spans="1:8" s="27" customFormat="1" ht="15">
      <c r="A29" s="18" t="s">
        <v>53</v>
      </c>
      <c r="B29" s="22" t="s">
        <v>54</v>
      </c>
      <c r="C29" s="31">
        <v>29962.1</v>
      </c>
      <c r="D29" s="31">
        <v>29962.1</v>
      </c>
      <c r="E29" s="31">
        <v>7413.9</v>
      </c>
      <c r="F29" s="31">
        <f>E29/D29*100</f>
        <v>24.74426024878096</v>
      </c>
      <c r="G29" s="31">
        <v>7621.6</v>
      </c>
      <c r="H29" s="31">
        <f aca="true" t="shared" si="5" ref="H29:H34">E29/G29*100</f>
        <v>97.27485042510759</v>
      </c>
    </row>
    <row r="30" spans="1:8" s="27" customFormat="1" ht="24" customHeight="1">
      <c r="A30" s="19" t="s">
        <v>55</v>
      </c>
      <c r="B30" s="23" t="s">
        <v>57</v>
      </c>
      <c r="C30" s="29">
        <v>22782.5</v>
      </c>
      <c r="D30" s="29">
        <v>22782.5</v>
      </c>
      <c r="E30" s="29">
        <v>5908.6</v>
      </c>
      <c r="F30" s="29">
        <f t="shared" si="3"/>
        <v>25.934818391309122</v>
      </c>
      <c r="G30" s="30">
        <v>5899</v>
      </c>
      <c r="H30" s="32">
        <f t="shared" si="5"/>
        <v>100.16273944736396</v>
      </c>
    </row>
    <row r="31" spans="1:8" s="27" customFormat="1" ht="15">
      <c r="A31" s="19" t="s">
        <v>56</v>
      </c>
      <c r="B31" s="23" t="s">
        <v>58</v>
      </c>
      <c r="C31" s="29">
        <v>7179.6</v>
      </c>
      <c r="D31" s="29">
        <v>7179.6</v>
      </c>
      <c r="E31" s="29">
        <v>1505.3</v>
      </c>
      <c r="F31" s="29">
        <f t="shared" si="3"/>
        <v>20.966349100228424</v>
      </c>
      <c r="G31" s="30">
        <v>1722.6</v>
      </c>
      <c r="H31" s="32">
        <f t="shared" si="5"/>
        <v>87.38534773017533</v>
      </c>
    </row>
    <row r="32" spans="1:8" ht="15">
      <c r="A32" s="20"/>
      <c r="B32" s="22" t="s">
        <v>5</v>
      </c>
      <c r="C32" s="34">
        <f>C6+C7+C8+C9+C10+C11+C12+C13+C14+C15+C16+C18+C20+C24+C29</f>
        <v>319480.5</v>
      </c>
      <c r="D32" s="34">
        <f>D6+D7+D8+D9+D10+D11+D12+D13+D14+D15+D16+D18+D20+D24+D29</f>
        <v>319480.5</v>
      </c>
      <c r="E32" s="34">
        <f>E6+E7+E8+E9+E10+E11+E12+E13+E14+E15+E16+E18+E20+E24+E29</f>
        <v>64458.6</v>
      </c>
      <c r="F32" s="31">
        <f>E32/D32*100</f>
        <v>20.176067083906528</v>
      </c>
      <c r="G32" s="34">
        <f>G6+G7+G8+G9+G10+G11+G12+G13+G14+G15+G16+G18+G20+G24+G29</f>
        <v>58391.799999999996</v>
      </c>
      <c r="H32" s="31">
        <f t="shared" si="5"/>
        <v>110.38981500827173</v>
      </c>
    </row>
    <row r="33" spans="1:8" ht="15">
      <c r="A33" s="21"/>
      <c r="B33" s="24" t="s">
        <v>8</v>
      </c>
      <c r="C33" s="30"/>
      <c r="D33" s="36">
        <f>D34-D32</f>
        <v>52688.40000000002</v>
      </c>
      <c r="E33" s="36">
        <f>E34-E32</f>
        <v>12780.099999999999</v>
      </c>
      <c r="F33" s="13">
        <f>E33/D33*100</f>
        <v>24.256003218924835</v>
      </c>
      <c r="G33" s="36">
        <f>G34-G32</f>
        <v>9685.000000000007</v>
      </c>
      <c r="H33" s="33">
        <f t="shared" si="5"/>
        <v>131.95766649457914</v>
      </c>
    </row>
    <row r="34" spans="1:8" ht="15">
      <c r="A34" s="21"/>
      <c r="B34" s="22" t="s">
        <v>6</v>
      </c>
      <c r="C34" s="34">
        <f>C32</f>
        <v>319480.5</v>
      </c>
      <c r="D34" s="34">
        <v>372168.9</v>
      </c>
      <c r="E34" s="34">
        <v>77238.7</v>
      </c>
      <c r="F34" s="31">
        <f>E34/D34*100</f>
        <v>20.75366856284875</v>
      </c>
      <c r="G34" s="34">
        <v>68076.8</v>
      </c>
      <c r="H34" s="31">
        <f t="shared" si="5"/>
        <v>113.45818252326782</v>
      </c>
    </row>
    <row r="36" spans="1:8" ht="36" customHeight="1">
      <c r="A36" s="35"/>
      <c r="B36" s="35"/>
      <c r="C36" s="35"/>
      <c r="D36" s="35"/>
      <c r="E36" s="35"/>
      <c r="F36" s="35"/>
      <c r="G36" s="35"/>
      <c r="H36" s="35"/>
    </row>
    <row r="37" spans="1:8" ht="21" customHeight="1">
      <c r="A37" s="40"/>
      <c r="B37" s="40"/>
      <c r="C37" s="40"/>
      <c r="D37" s="40"/>
      <c r="E37" s="40"/>
      <c r="F37" s="40"/>
      <c r="G37" s="40"/>
      <c r="H37" s="40"/>
    </row>
    <row r="40" spans="3:7" ht="15">
      <c r="C40" s="9"/>
      <c r="D40" s="14"/>
      <c r="E40" s="14"/>
      <c r="G40" s="14"/>
    </row>
    <row r="41" spans="4:5" ht="15">
      <c r="D41" s="14"/>
      <c r="E41" s="14"/>
    </row>
    <row r="42" spans="4:7" ht="15">
      <c r="D42" s="14"/>
      <c r="E42" s="14"/>
      <c r="G42" s="15"/>
    </row>
    <row r="46" spans="4:5" ht="15">
      <c r="D46" s="9"/>
      <c r="E46" s="9"/>
    </row>
  </sheetData>
  <sheetProtection/>
  <mergeCells count="6">
    <mergeCell ref="A37:H37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2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2021-07-19T07:33:27Z</cp:lastPrinted>
  <dcterms:created xsi:type="dcterms:W3CDTF">2017-08-15T08:04:26Z</dcterms:created>
  <dcterms:modified xsi:type="dcterms:W3CDTF">2021-07-19T11:08:46Z</dcterms:modified>
  <cp:category/>
  <cp:version/>
  <cp:contentType/>
  <cp:contentStatus/>
</cp:coreProperties>
</file>